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0" yWindow="0" windowWidth="20730" windowHeight="9735"/>
  </bookViews>
  <sheets>
    <sheet name="Cuadro 5" sheetId="33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C142" i="33" l="1"/>
  <c r="E142" i="33" s="1"/>
  <c r="C141" i="33"/>
  <c r="E141" i="33" s="1"/>
  <c r="C140" i="33"/>
  <c r="E140" i="33" s="1"/>
  <c r="C139" i="33"/>
  <c r="E139" i="33" s="1"/>
  <c r="C138" i="33"/>
  <c r="E138" i="33" s="1"/>
  <c r="C137" i="33"/>
  <c r="E137" i="33" s="1"/>
  <c r="C136" i="33"/>
  <c r="E136" i="33" s="1"/>
  <c r="C135" i="33"/>
  <c r="E135" i="33" s="1"/>
  <c r="C134" i="33"/>
  <c r="E134" i="33" s="1"/>
  <c r="F132" i="33"/>
  <c r="D132" i="33"/>
  <c r="C130" i="33"/>
  <c r="E130" i="33" s="1"/>
  <c r="C129" i="33"/>
  <c r="E129" i="33" s="1"/>
  <c r="F127" i="33"/>
  <c r="D127" i="33"/>
  <c r="C125" i="33"/>
  <c r="E125" i="33" s="1"/>
  <c r="C123" i="33"/>
  <c r="E123" i="33" s="1"/>
  <c r="C122" i="33"/>
  <c r="E122" i="33" s="1"/>
  <c r="C121" i="33"/>
  <c r="E121" i="33" s="1"/>
  <c r="C120" i="33"/>
  <c r="E120" i="33" s="1"/>
  <c r="C119" i="33"/>
  <c r="E119" i="33" s="1"/>
  <c r="C118" i="33"/>
  <c r="E118" i="33" s="1"/>
  <c r="C117" i="33"/>
  <c r="E117" i="33" s="1"/>
  <c r="C116" i="33"/>
  <c r="E116" i="33" s="1"/>
  <c r="C115" i="33"/>
  <c r="E115" i="33" s="1"/>
  <c r="C114" i="33"/>
  <c r="E114" i="33" s="1"/>
  <c r="C113" i="33"/>
  <c r="E113" i="33" s="1"/>
  <c r="C112" i="33"/>
  <c r="E112" i="33" s="1"/>
  <c r="F110" i="33"/>
  <c r="D110" i="33"/>
  <c r="C101" i="33"/>
  <c r="E101" i="33" s="1"/>
  <c r="C100" i="33"/>
  <c r="E100" i="33" s="1"/>
  <c r="C99" i="33"/>
  <c r="E99" i="33" s="1"/>
  <c r="C98" i="33"/>
  <c r="E98" i="33" s="1"/>
  <c r="C97" i="33"/>
  <c r="E97" i="33" s="1"/>
  <c r="F95" i="33"/>
  <c r="D95" i="33"/>
  <c r="C93" i="33"/>
  <c r="E93" i="33" s="1"/>
  <c r="C92" i="33"/>
  <c r="E92" i="33" s="1"/>
  <c r="C91" i="33"/>
  <c r="E91" i="33" s="1"/>
  <c r="C90" i="33"/>
  <c r="E90" i="33" s="1"/>
  <c r="C89" i="33"/>
  <c r="E89" i="33" s="1"/>
  <c r="C88" i="33"/>
  <c r="E88" i="33" s="1"/>
  <c r="F86" i="33"/>
  <c r="D86" i="33"/>
  <c r="C84" i="33"/>
  <c r="E84" i="33" s="1"/>
  <c r="C83" i="33"/>
  <c r="E83" i="33" s="1"/>
  <c r="C82" i="33"/>
  <c r="E82" i="33" s="1"/>
  <c r="C81" i="33"/>
  <c r="E81" i="33" s="1"/>
  <c r="C80" i="33"/>
  <c r="E80" i="33" s="1"/>
  <c r="C79" i="33"/>
  <c r="E79" i="33" s="1"/>
  <c r="C78" i="33"/>
  <c r="E78" i="33" s="1"/>
  <c r="F76" i="33"/>
  <c r="D76" i="33"/>
  <c r="C74" i="33"/>
  <c r="E74" i="33" s="1"/>
  <c r="C73" i="33"/>
  <c r="E73" i="33" s="1"/>
  <c r="C72" i="33"/>
  <c r="E72" i="33" s="1"/>
  <c r="C71" i="33"/>
  <c r="E71" i="33" s="1"/>
  <c r="C70" i="33"/>
  <c r="E70" i="33" s="1"/>
  <c r="C69" i="33"/>
  <c r="E69" i="33" s="1"/>
  <c r="C68" i="33"/>
  <c r="E68" i="33" s="1"/>
  <c r="F66" i="33"/>
  <c r="D66" i="33"/>
  <c r="C64" i="33"/>
  <c r="E64" i="33" s="1"/>
  <c r="C63" i="33"/>
  <c r="E63" i="33" s="1"/>
  <c r="C62" i="33"/>
  <c r="E62" i="33" s="1"/>
  <c r="F60" i="33"/>
  <c r="D60" i="33"/>
  <c r="C51" i="33"/>
  <c r="E51" i="33" s="1"/>
  <c r="C50" i="33"/>
  <c r="E50" i="33" s="1"/>
  <c r="C49" i="33"/>
  <c r="E49" i="33" s="1"/>
  <c r="C48" i="33"/>
  <c r="E48" i="33" s="1"/>
  <c r="C47" i="33"/>
  <c r="E47" i="33" s="1"/>
  <c r="C46" i="33"/>
  <c r="E46" i="33" s="1"/>
  <c r="C45" i="33"/>
  <c r="E45" i="33" s="1"/>
  <c r="C44" i="33"/>
  <c r="E44" i="33" s="1"/>
  <c r="C43" i="33"/>
  <c r="E43" i="33" s="1"/>
  <c r="C42" i="33"/>
  <c r="E42" i="33" s="1"/>
  <c r="C41" i="33"/>
  <c r="E41" i="33" s="1"/>
  <c r="C40" i="33"/>
  <c r="E40" i="33" s="1"/>
  <c r="C39" i="33"/>
  <c r="E39" i="33" s="1"/>
  <c r="C38" i="33"/>
  <c r="E38" i="33" s="1"/>
  <c r="F36" i="33"/>
  <c r="D36" i="33"/>
  <c r="C34" i="33"/>
  <c r="E34" i="33" s="1"/>
  <c r="C33" i="33"/>
  <c r="E33" i="33" s="1"/>
  <c r="C32" i="33"/>
  <c r="E32" i="33" s="1"/>
  <c r="C31" i="33"/>
  <c r="E31" i="33" s="1"/>
  <c r="C30" i="33"/>
  <c r="E30" i="33" s="1"/>
  <c r="C29" i="33"/>
  <c r="E29" i="33" s="1"/>
  <c r="F27" i="33"/>
  <c r="D27" i="33"/>
  <c r="C25" i="33"/>
  <c r="E25" i="33" s="1"/>
  <c r="C24" i="33"/>
  <c r="E24" i="33" s="1"/>
  <c r="C23" i="33"/>
  <c r="E23" i="33" s="1"/>
  <c r="C22" i="33"/>
  <c r="E22" i="33" s="1"/>
  <c r="C21" i="33"/>
  <c r="E21" i="33" s="1"/>
  <c r="C20" i="33"/>
  <c r="E20" i="33" s="1"/>
  <c r="F18" i="33"/>
  <c r="D18" i="33"/>
  <c r="C16" i="33"/>
  <c r="E16" i="33" s="1"/>
  <c r="C15" i="33"/>
  <c r="E15" i="33" s="1"/>
  <c r="C14" i="33"/>
  <c r="E14" i="33" s="1"/>
  <c r="C13" i="33"/>
  <c r="E13" i="33" s="1"/>
  <c r="F11" i="33"/>
  <c r="D11" i="33"/>
  <c r="C66" i="33" l="1"/>
  <c r="E66" i="33" s="1"/>
  <c r="C127" i="33"/>
  <c r="E127" i="33" s="1"/>
  <c r="C132" i="33"/>
  <c r="E132" i="33" s="1"/>
  <c r="C60" i="33"/>
  <c r="E60" i="33" s="1"/>
  <c r="C86" i="33"/>
  <c r="E86" i="33" s="1"/>
  <c r="D9" i="33"/>
  <c r="C95" i="33"/>
  <c r="E95" i="33" s="1"/>
  <c r="C18" i="33"/>
  <c r="E18" i="33" s="1"/>
  <c r="C36" i="33"/>
  <c r="E36" i="33" s="1"/>
  <c r="C76" i="33"/>
  <c r="E76" i="33" s="1"/>
  <c r="C110" i="33"/>
  <c r="E110" i="33" s="1"/>
  <c r="F9" i="33"/>
  <c r="C11" i="33"/>
  <c r="E11" i="33" s="1"/>
  <c r="C27" i="33"/>
  <c r="E27" i="33" s="1"/>
  <c r="C9" i="33" l="1"/>
  <c r="E9" i="33" s="1"/>
</calcChain>
</file>

<file path=xl/sharedStrings.xml><?xml version="1.0" encoding="utf-8"?>
<sst xmlns="http://schemas.openxmlformats.org/spreadsheetml/2006/main" count="130" uniqueCount="106">
  <si>
    <t>Nacimientos vivos</t>
  </si>
  <si>
    <t>Total</t>
  </si>
  <si>
    <t>Peso al nacer</t>
  </si>
  <si>
    <t xml:space="preserve">Número </t>
  </si>
  <si>
    <t>Porcentaje</t>
  </si>
  <si>
    <t/>
  </si>
  <si>
    <t xml:space="preserve">Menos de 2,501 gramos                                                                  </t>
  </si>
  <si>
    <t xml:space="preserve">Provincia, comarca indígena                               y distrito de residencia                     </t>
  </si>
  <si>
    <t xml:space="preserve">2,501 gramos                                           y más </t>
  </si>
  <si>
    <t>2,501 gramos                                           y más</t>
  </si>
  <si>
    <t>Bocas del Toro</t>
  </si>
  <si>
    <t>Changuinola</t>
  </si>
  <si>
    <t>Chiriquí Grande</t>
  </si>
  <si>
    <t>Almirante</t>
  </si>
  <si>
    <t>Coclé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</si>
  <si>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</si>
  <si>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</si>
  <si>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</si>
  <si>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</si>
  <si>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</si>
  <si>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</si>
  <si>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</si>
  <si>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</si>
  <si>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</si>
  <si>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</si>
  <si>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Santa Isabel</t>
  </si>
  <si>
    <t>Chiriquí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</si>
  <si>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</si>
  <si>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</si>
  <si>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</si>
  <si>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</si>
  <si>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</si>
  <si>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</si>
  <si>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</si>
  <si>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</si>
  <si>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</si>
  <si>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</si>
  <si>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Félix</t>
  </si>
  <si>
    <t>San Lorenzo</t>
  </si>
  <si>
    <t>Tolé</t>
  </si>
  <si>
    <t>Darién</t>
  </si>
  <si>
    <t>Chepigana</t>
  </si>
  <si>
    <t>Pinogana</t>
  </si>
  <si>
    <t>Herrera</t>
  </si>
  <si>
    <t>Chitré</t>
  </si>
  <si>
    <t>Las Minas</t>
  </si>
  <si>
    <t>Los Pozos</t>
  </si>
  <si>
    <t>Ocú</t>
  </si>
  <si>
    <t>Parita</t>
  </si>
  <si>
    <t>Pesé</t>
  </si>
  <si>
    <t>Santa María</t>
  </si>
  <si>
    <t>Los Santos</t>
  </si>
  <si>
    <t>Guararé</t>
  </si>
  <si>
    <t>Macaracas</t>
  </si>
  <si>
    <t>Pedasí</t>
  </si>
  <si>
    <t>Pocrí</t>
  </si>
  <si>
    <t>Tonosí</t>
  </si>
  <si>
    <t>Panamá</t>
  </si>
  <si>
    <t>Balboa</t>
  </si>
  <si>
    <t>Chepo</t>
  </si>
  <si>
    <t>Chimán</t>
  </si>
  <si>
    <t>San Miguelito</t>
  </si>
  <si>
    <t>Taboga</t>
  </si>
  <si>
    <t>Panamá Oeste</t>
  </si>
  <si>
    <t>Arraiján</t>
  </si>
  <si>
    <t>Capira</t>
  </si>
  <si>
    <t>Chame</t>
  </si>
  <si>
    <t>La Chorrera</t>
  </si>
  <si>
    <t>San Carlos</t>
  </si>
  <si>
    <t>Veraguas</t>
  </si>
  <si>
    <t>Atalaya</t>
  </si>
  <si>
    <t>Calobre</t>
  </si>
  <si>
    <t>Cañazas</t>
  </si>
  <si>
    <t>La Mesa</t>
  </si>
  <si>
    <t>Las Palmas</t>
  </si>
  <si>
    <t>Montijo</t>
  </si>
  <si>
    <t>Río de Jesús</t>
  </si>
  <si>
    <t>San Francisco</t>
  </si>
  <si>
    <t>Santa Fe</t>
  </si>
  <si>
    <t>Santiago</t>
  </si>
  <si>
    <t>Soná</t>
  </si>
  <si>
    <t>Mariato</t>
  </si>
  <si>
    <t>Comarca Kuna Yala</t>
  </si>
  <si>
    <t>Comarca Emberá</t>
  </si>
  <si>
    <t>Cémaco</t>
  </si>
  <si>
    <t>Sambú</t>
  </si>
  <si>
    <t>Comarca Ngäbe Buglé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</si>
  <si>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</si>
  <si>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</si>
  <si>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</si>
  <si>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</si>
  <si>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</si>
  <si>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</si>
  <si>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</si>
  <si>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</si>
  <si>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Santa Catalina o Calovébora</t>
  </si>
  <si>
    <r>
      <rPr>
        <sz val="10"/>
        <color theme="0"/>
        <rFont val="Arial"/>
        <family val="2"/>
      </rPr>
      <t>!</t>
    </r>
    <r>
      <rPr>
        <sz val="10"/>
        <rFont val="Arial"/>
        <family val="2"/>
      </rPr>
      <t>- Cantidad nula o cero.</t>
    </r>
  </si>
  <si>
    <t>Cuadro 5. NACIMIENTOS VIVOS EN LA REPÚBLICA, POR PESO AL NACER, SEGÚN PROVINCIA,</t>
  </si>
  <si>
    <t>TOTAL</t>
  </si>
  <si>
    <t xml:space="preserve">             (Tribunal Electoral). </t>
  </si>
  <si>
    <t>Las Tablas</t>
  </si>
  <si>
    <t>Fuente: Los datos publicados corresponden a información recopilada con base en los registros administrativos</t>
  </si>
  <si>
    <t xml:space="preserve">             de las  instalaciones  de salud pública (MINSA y CSS), clínicas  privadas  y oficinas  del  Registro Civil</t>
  </si>
  <si>
    <t>COMARCA INDÍGENA Y DISTRITO DE RESIDENCIA:  AÑO 2019</t>
  </si>
  <si>
    <t>Omar Torrijos Herrera</t>
  </si>
  <si>
    <t>Tierras Altas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</si>
</sst>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.0;&quot;-&quot;;&quot;-&quot;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</cellStyleXfs>
  <cellXfs count="48">
    <xf numFmtId="0" fontId="0" fillId="0" borderId="0" xfId="0"/>
    <xf numFmtId="0" fontId="2" fillId="0" borderId="0" xfId="1"/>
    <xf numFmtId="0" fontId="2" fillId="0" borderId="1" xfId="1" applyBorder="1"/>
    <xf numFmtId="0" fontId="2" fillId="0" borderId="0" xfId="1" applyBorder="1"/>
    <xf numFmtId="0" fontId="2" fillId="0" borderId="0" xfId="1" applyAlignment="1">
      <alignment vertical="center"/>
    </xf>
    <xf numFmtId="49" fontId="2" fillId="0" borderId="3" xfId="1" applyNumberFormat="1" applyBorder="1" applyAlignment="1">
      <alignment horizontal="left" vertical="center"/>
    </xf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0" xfId="1" applyBorder="1" applyAlignment="1">
      <alignment vertical="center"/>
    </xf>
    <xf numFmtId="0" fontId="1" fillId="0" borderId="0" xfId="1" applyFont="1" applyBorder="1" applyAlignment="1">
      <alignment vertical="center"/>
    </xf>
    <xf numFmtId="3" fontId="1" fillId="0" borderId="6" xfId="1" applyNumberFormat="1" applyFont="1" applyFill="1" applyBorder="1" applyAlignment="1">
      <alignment vertical="center"/>
    </xf>
    <xf numFmtId="3" fontId="1" fillId="0" borderId="7" xfId="1" applyNumberFormat="1" applyFont="1" applyFill="1" applyBorder="1" applyAlignment="1">
      <alignment vertical="center"/>
    </xf>
    <xf numFmtId="164" fontId="2" fillId="0" borderId="6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/>
    <xf numFmtId="0" fontId="2" fillId="0" borderId="1" xfId="2" applyFont="1" applyFill="1" applyBorder="1" applyAlignment="1">
      <alignment vertical="center"/>
    </xf>
    <xf numFmtId="0" fontId="2" fillId="0" borderId="8" xfId="1" applyFill="1" applyBorder="1"/>
    <xf numFmtId="0" fontId="2" fillId="0" borderId="1" xfId="1" applyFill="1" applyBorder="1"/>
    <xf numFmtId="0" fontId="2" fillId="0" borderId="0" xfId="3" applyFont="1"/>
    <xf numFmtId="0" fontId="2" fillId="0" borderId="0" xfId="1" applyFill="1"/>
    <xf numFmtId="0" fontId="2" fillId="0" borderId="0" xfId="1" applyFill="1" applyAlignment="1">
      <alignment vertical="center"/>
    </xf>
    <xf numFmtId="0" fontId="2" fillId="0" borderId="0" xfId="0" applyFont="1"/>
    <xf numFmtId="0" fontId="1" fillId="0" borderId="0" xfId="1" applyFont="1"/>
    <xf numFmtId="3" fontId="2" fillId="0" borderId="0" xfId="4" applyNumberFormat="1" applyFont="1" applyAlignment="1">
      <alignment horizontal="left"/>
    </xf>
    <xf numFmtId="0" fontId="1" fillId="0" borderId="0" xfId="1" applyFont="1" applyFill="1"/>
    <xf numFmtId="165" fontId="1" fillId="0" borderId="6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1" fillId="0" borderId="7" xfId="1" applyNumberFormat="1" applyFont="1" applyFill="1" applyBorder="1" applyAlignment="1">
      <alignment vertical="center"/>
    </xf>
    <xf numFmtId="165" fontId="2" fillId="0" borderId="6" xfId="1" applyNumberFormat="1" applyFill="1" applyBorder="1" applyAlignment="1">
      <alignment vertical="center"/>
    </xf>
    <xf numFmtId="165" fontId="2" fillId="0" borderId="7" xfId="1" applyNumberForma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vertical="center"/>
    </xf>
    <xf numFmtId="166" fontId="2" fillId="0" borderId="6" xfId="1" applyNumberFormat="1" applyFont="1" applyFill="1" applyBorder="1" applyAlignment="1">
      <alignment vertical="center"/>
    </xf>
    <xf numFmtId="0" fontId="2" fillId="0" borderId="10" xfId="1" applyBorder="1" applyAlignment="1">
      <alignment vertical="center"/>
    </xf>
    <xf numFmtId="0" fontId="1" fillId="2" borderId="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/>
    </xf>
  </cellXfs>
  <cellStyles count="5">
    <cellStyle name="Normal" xfId="0" builtinId="0"/>
    <cellStyle name="Normal 2" xfId="1"/>
    <cellStyle name="Normal_221-02 2" xfId="2"/>
    <cellStyle name="Normal_221-05 2" xfId="3"/>
    <cellStyle name="Normal_BoletinCuadros1a11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tabSelected="1" zoomScaleNormal="100" zoomScaleSheetLayoutView="100" workbookViewId="0">
      <selection activeCell="H5" sqref="H5"/>
    </sheetView>
  </sheetViews>
  <sheetFormatPr baseColWidth="10" defaultColWidth="11.42578125" defaultRowHeight="12.75" x14ac:dyDescent="0.2"/>
  <cols>
    <col min="1" max="1" width="2.28515625" style="1" customWidth="1"/>
    <col min="2" max="2" width="30.85546875" style="1" customWidth="1"/>
    <col min="3" max="6" width="14" style="1" customWidth="1"/>
    <col min="7" max="16384" width="11.42578125" style="1"/>
  </cols>
  <sheetData>
    <row r="1" spans="1:6" x14ac:dyDescent="0.2">
      <c r="A1" s="47" t="s">
        <v>97</v>
      </c>
      <c r="B1" s="47"/>
      <c r="C1" s="47"/>
      <c r="D1" s="47"/>
      <c r="E1" s="47"/>
      <c r="F1" s="47"/>
    </row>
    <row r="2" spans="1:6" x14ac:dyDescent="0.2">
      <c r="A2" s="36" t="s">
        <v>103</v>
      </c>
      <c r="B2" s="36"/>
      <c r="C2" s="36"/>
      <c r="D2" s="36"/>
      <c r="E2" s="36"/>
      <c r="F2" s="36"/>
    </row>
    <row r="3" spans="1:6" x14ac:dyDescent="0.2">
      <c r="A3" s="2"/>
    </row>
    <row r="4" spans="1:6" ht="22.15" customHeight="1" x14ac:dyDescent="0.2">
      <c r="A4" s="37" t="s">
        <v>7</v>
      </c>
      <c r="B4" s="38"/>
      <c r="C4" s="43" t="s">
        <v>0</v>
      </c>
      <c r="D4" s="43"/>
      <c r="E4" s="43"/>
      <c r="F4" s="44"/>
    </row>
    <row r="5" spans="1:6" ht="22.15" customHeight="1" x14ac:dyDescent="0.2">
      <c r="A5" s="39"/>
      <c r="B5" s="40"/>
      <c r="C5" s="43" t="s">
        <v>1</v>
      </c>
      <c r="D5" s="43" t="s">
        <v>2</v>
      </c>
      <c r="E5" s="43"/>
      <c r="F5" s="44"/>
    </row>
    <row r="6" spans="1:6" ht="22.15" customHeight="1" x14ac:dyDescent="0.2">
      <c r="A6" s="39"/>
      <c r="B6" s="40"/>
      <c r="C6" s="43"/>
      <c r="D6" s="43" t="s">
        <v>6</v>
      </c>
      <c r="E6" s="43"/>
      <c r="F6" s="44" t="s">
        <v>8</v>
      </c>
    </row>
    <row r="7" spans="1:6" ht="22.15" customHeight="1" x14ac:dyDescent="0.2">
      <c r="A7" s="41"/>
      <c r="B7" s="42"/>
      <c r="C7" s="43"/>
      <c r="D7" s="35" t="s">
        <v>3</v>
      </c>
      <c r="E7" s="35" t="s">
        <v>4</v>
      </c>
      <c r="F7" s="44"/>
    </row>
    <row r="8" spans="1:6" s="4" customFormat="1" ht="12.75" customHeight="1" x14ac:dyDescent="0.2">
      <c r="B8" s="5"/>
      <c r="C8" s="6"/>
      <c r="D8" s="6"/>
      <c r="E8" s="6"/>
      <c r="F8" s="7"/>
    </row>
    <row r="9" spans="1:6" s="4" customFormat="1" ht="14.1" customHeight="1" x14ac:dyDescent="0.2">
      <c r="A9" s="45" t="s">
        <v>98</v>
      </c>
      <c r="B9" s="46"/>
      <c r="C9" s="25">
        <f>SUM(D9,F9)</f>
        <v>72456</v>
      </c>
      <c r="D9" s="25">
        <f>SUM(D11,D18,D27,D36,D60,D66,D76,D86,D95,D110,D125,D127,D132)</f>
        <v>6484</v>
      </c>
      <c r="E9" s="33">
        <f>D9/C9*100</f>
        <v>8.9488793198630887</v>
      </c>
      <c r="F9" s="27">
        <f>SUM(F11,F18,F27,F36,F60,F66,F76,F86,F95,F110,F125,F127,F132)</f>
        <v>65972</v>
      </c>
    </row>
    <row r="10" spans="1:6" s="4" customFormat="1" ht="12" customHeight="1" x14ac:dyDescent="0.2">
      <c r="B10" s="9"/>
      <c r="C10" s="25"/>
      <c r="D10" s="28"/>
      <c r="E10" s="33"/>
      <c r="F10" s="29"/>
    </row>
    <row r="11" spans="1:6" s="4" customFormat="1" ht="14.1" customHeight="1" x14ac:dyDescent="0.2">
      <c r="A11" s="13" t="s">
        <v>10</v>
      </c>
      <c r="B11" s="9"/>
      <c r="C11" s="25">
        <f>SUM(D11,F11)</f>
        <v>4403</v>
      </c>
      <c r="D11" s="25">
        <f>SUM(D13:D16)</f>
        <v>278</v>
      </c>
      <c r="E11" s="33">
        <f t="shared" ref="E11:E51" si="0">D11/C11*100</f>
        <v>6.3138769021121961</v>
      </c>
      <c r="F11" s="27">
        <f>SUM(F13:F16)</f>
        <v>4125</v>
      </c>
    </row>
    <row r="12" spans="1:6" s="4" customFormat="1" ht="12" customHeight="1" x14ac:dyDescent="0.2">
      <c r="B12" s="9"/>
      <c r="C12" s="25"/>
      <c r="D12" s="28"/>
      <c r="E12" s="33"/>
      <c r="F12" s="29"/>
    </row>
    <row r="13" spans="1:6" s="4" customFormat="1" ht="14.1" customHeight="1" x14ac:dyDescent="0.2">
      <c r="B13" s="34" t="s">
        <v>10</v>
      </c>
      <c r="C13" s="25">
        <f>SUM(D13,F13)</f>
        <v>485</v>
      </c>
      <c r="D13" s="26">
        <v>35</v>
      </c>
      <c r="E13" s="33">
        <f t="shared" si="0"/>
        <v>7.216494845360824</v>
      </c>
      <c r="F13" s="30">
        <v>450</v>
      </c>
    </row>
    <row r="14" spans="1:6" s="4" customFormat="1" ht="14.1" customHeight="1" x14ac:dyDescent="0.2">
      <c r="B14" s="34" t="s">
        <v>11</v>
      </c>
      <c r="C14" s="25">
        <f t="shared" ref="C14:C16" si="1">SUM(D14,F14)</f>
        <v>2770</v>
      </c>
      <c r="D14" s="26">
        <v>124</v>
      </c>
      <c r="E14" s="33">
        <f t="shared" si="0"/>
        <v>4.4765342960288805</v>
      </c>
      <c r="F14" s="30">
        <v>2646</v>
      </c>
    </row>
    <row r="15" spans="1:6" s="4" customFormat="1" ht="14.1" customHeight="1" x14ac:dyDescent="0.2">
      <c r="B15" s="34" t="s">
        <v>12</v>
      </c>
      <c r="C15" s="25">
        <f t="shared" si="1"/>
        <v>428</v>
      </c>
      <c r="D15" s="26">
        <v>35</v>
      </c>
      <c r="E15" s="33">
        <f t="shared" si="0"/>
        <v>8.1775700934579429</v>
      </c>
      <c r="F15" s="30">
        <v>393</v>
      </c>
    </row>
    <row r="16" spans="1:6" s="4" customFormat="1" ht="14.1" customHeight="1" x14ac:dyDescent="0.2">
      <c r="B16" s="34" t="s">
        <v>13</v>
      </c>
      <c r="C16" s="25">
        <f t="shared" si="1"/>
        <v>720</v>
      </c>
      <c r="D16" s="26">
        <v>84</v>
      </c>
      <c r="E16" s="33">
        <f t="shared" si="0"/>
        <v>11.666666666666666</v>
      </c>
      <c r="F16" s="30">
        <v>636</v>
      </c>
    </row>
    <row r="17" spans="1:6" s="4" customFormat="1" ht="12" customHeight="1" x14ac:dyDescent="0.2">
      <c r="B17" s="9"/>
      <c r="C17" s="25"/>
      <c r="D17" s="25"/>
      <c r="E17" s="33"/>
      <c r="F17" s="27"/>
    </row>
    <row r="18" spans="1:6" s="4" customFormat="1" ht="14.1" customHeight="1" x14ac:dyDescent="0.2">
      <c r="A18" s="13" t="s">
        <v>14</v>
      </c>
      <c r="B18" s="9"/>
      <c r="C18" s="25">
        <f>SUM(D18,F18)</f>
        <v>3935</v>
      </c>
      <c r="D18" s="25">
        <f>SUM(D20:D25)</f>
        <v>297</v>
      </c>
      <c r="E18" s="33">
        <f>D18/C18*100</f>
        <v>7.5476493011435828</v>
      </c>
      <c r="F18" s="27">
        <f>SUM(F20:F25)</f>
        <v>3638</v>
      </c>
    </row>
    <row r="19" spans="1:6" s="4" customFormat="1" ht="12" customHeight="1" x14ac:dyDescent="0.2">
      <c r="B19" s="9"/>
      <c r="C19" s="25"/>
      <c r="D19" s="25"/>
      <c r="E19" s="33"/>
      <c r="F19" s="27"/>
    </row>
    <row r="20" spans="1:6" s="4" customFormat="1" ht="14.1" customHeight="1" x14ac:dyDescent="0.2">
      <c r="B20" s="13" t="s">
        <v>15</v>
      </c>
      <c r="C20" s="25">
        <f t="shared" ref="C20:C25" si="2">SUM(D20,F20)</f>
        <v>711</v>
      </c>
      <c r="D20" s="26">
        <v>52</v>
      </c>
      <c r="E20" s="33">
        <f t="shared" si="0"/>
        <v>7.3136427566807312</v>
      </c>
      <c r="F20" s="30">
        <v>659</v>
      </c>
    </row>
    <row r="21" spans="1:6" s="4" customFormat="1" ht="14.1" customHeight="1" x14ac:dyDescent="0.2">
      <c r="B21" s="4" t="s">
        <v>16</v>
      </c>
      <c r="C21" s="25">
        <f t="shared" si="2"/>
        <v>818</v>
      </c>
      <c r="D21" s="26">
        <v>62</v>
      </c>
      <c r="E21" s="33">
        <f t="shared" si="0"/>
        <v>7.5794621026894866</v>
      </c>
      <c r="F21" s="30">
        <v>756</v>
      </c>
    </row>
    <row r="22" spans="1:6" s="4" customFormat="1" ht="14.1" customHeight="1" x14ac:dyDescent="0.2">
      <c r="B22" s="4" t="s">
        <v>17</v>
      </c>
      <c r="C22" s="25">
        <f t="shared" si="2"/>
        <v>460</v>
      </c>
      <c r="D22" s="26">
        <v>33</v>
      </c>
      <c r="E22" s="33">
        <f t="shared" si="0"/>
        <v>7.1739130434782608</v>
      </c>
      <c r="F22" s="30">
        <v>427</v>
      </c>
    </row>
    <row r="23" spans="1:6" s="4" customFormat="1" ht="14.1" customHeight="1" x14ac:dyDescent="0.2">
      <c r="B23" s="8" t="s">
        <v>18</v>
      </c>
      <c r="C23" s="25">
        <f t="shared" si="2"/>
        <v>298</v>
      </c>
      <c r="D23" s="26">
        <v>26</v>
      </c>
      <c r="E23" s="33">
        <f t="shared" si="0"/>
        <v>8.724832214765101</v>
      </c>
      <c r="F23" s="30">
        <v>272</v>
      </c>
    </row>
    <row r="24" spans="1:6" s="4" customFormat="1" ht="14.1" customHeight="1" x14ac:dyDescent="0.2">
      <c r="B24" s="1" t="s">
        <v>19</v>
      </c>
      <c r="C24" s="25">
        <f t="shared" si="2"/>
        <v>93</v>
      </c>
      <c r="D24" s="26">
        <v>7</v>
      </c>
      <c r="E24" s="33">
        <f t="shared" si="0"/>
        <v>7.5268817204301079</v>
      </c>
      <c r="F24" s="30">
        <v>86</v>
      </c>
    </row>
    <row r="25" spans="1:6" s="4" customFormat="1" ht="14.1" customHeight="1" x14ac:dyDescent="0.2">
      <c r="B25" s="1" t="s">
        <v>20</v>
      </c>
      <c r="C25" s="25">
        <f t="shared" si="2"/>
        <v>1555</v>
      </c>
      <c r="D25" s="26">
        <v>117</v>
      </c>
      <c r="E25" s="33">
        <f t="shared" si="0"/>
        <v>7.52411575562701</v>
      </c>
      <c r="F25" s="30">
        <v>1438</v>
      </c>
    </row>
    <row r="26" spans="1:6" s="4" customFormat="1" ht="12" customHeight="1" x14ac:dyDescent="0.2">
      <c r="B26" s="9"/>
      <c r="C26" s="25"/>
      <c r="D26" s="25"/>
      <c r="E26" s="33"/>
      <c r="F26" s="27"/>
    </row>
    <row r="27" spans="1:6" s="4" customFormat="1" ht="14.1" customHeight="1" x14ac:dyDescent="0.2">
      <c r="A27" s="13" t="s">
        <v>21</v>
      </c>
      <c r="B27" s="9"/>
      <c r="C27" s="25">
        <f>SUM(D27,F27)</f>
        <v>5315</v>
      </c>
      <c r="D27" s="25">
        <f>SUM(D29:D34)</f>
        <v>480</v>
      </c>
      <c r="E27" s="33">
        <f t="shared" si="0"/>
        <v>9.0310442144873004</v>
      </c>
      <c r="F27" s="27">
        <f>SUM(F29:F34)</f>
        <v>4835</v>
      </c>
    </row>
    <row r="28" spans="1:6" s="4" customFormat="1" ht="12" customHeight="1" x14ac:dyDescent="0.2">
      <c r="B28" s="9"/>
      <c r="C28" s="25"/>
      <c r="D28" s="25"/>
      <c r="E28" s="33"/>
      <c r="F28" s="27"/>
    </row>
    <row r="29" spans="1:6" s="4" customFormat="1" ht="14.1" customHeight="1" x14ac:dyDescent="0.2">
      <c r="B29" s="4" t="s">
        <v>21</v>
      </c>
      <c r="C29" s="25">
        <f t="shared" ref="C29:C34" si="3">SUM(D29,F29)</f>
        <v>4526</v>
      </c>
      <c r="D29" s="26">
        <v>399</v>
      </c>
      <c r="E29" s="33">
        <f t="shared" si="0"/>
        <v>8.8157313300927971</v>
      </c>
      <c r="F29" s="30">
        <v>4127</v>
      </c>
    </row>
    <row r="30" spans="1:6" s="4" customFormat="1" ht="14.1" customHeight="1" x14ac:dyDescent="0.2">
      <c r="B30" s="4" t="s">
        <v>22</v>
      </c>
      <c r="C30" s="25">
        <f t="shared" si="3"/>
        <v>187</v>
      </c>
      <c r="D30" s="26">
        <v>15</v>
      </c>
      <c r="E30" s="33">
        <f t="shared" si="0"/>
        <v>8.0213903743315509</v>
      </c>
      <c r="F30" s="30">
        <v>172</v>
      </c>
    </row>
    <row r="31" spans="1:6" s="4" customFormat="1" ht="14.1" customHeight="1" x14ac:dyDescent="0.2">
      <c r="B31" s="4" t="s">
        <v>23</v>
      </c>
      <c r="C31" s="25">
        <f t="shared" si="3"/>
        <v>266</v>
      </c>
      <c r="D31" s="26">
        <v>44</v>
      </c>
      <c r="E31" s="33">
        <f>D31/C31*100</f>
        <v>16.541353383458645</v>
      </c>
      <c r="F31" s="30">
        <v>222</v>
      </c>
    </row>
    <row r="32" spans="1:6" s="4" customFormat="1" ht="14.1" customHeight="1" x14ac:dyDescent="0.2">
      <c r="B32" s="1" t="s">
        <v>24</v>
      </c>
      <c r="C32" s="25">
        <f t="shared" si="3"/>
        <v>168</v>
      </c>
      <c r="D32" s="26">
        <v>11</v>
      </c>
      <c r="E32" s="33">
        <f t="shared" si="0"/>
        <v>6.5476190476190483</v>
      </c>
      <c r="F32" s="30">
        <v>157</v>
      </c>
    </row>
    <row r="33" spans="1:6" s="4" customFormat="1" ht="14.1" customHeight="1" x14ac:dyDescent="0.2">
      <c r="B33" s="1" t="s">
        <v>25</v>
      </c>
      <c r="C33" s="25">
        <f t="shared" si="3"/>
        <v>70</v>
      </c>
      <c r="D33" s="26">
        <v>7</v>
      </c>
      <c r="E33" s="33">
        <f t="shared" si="0"/>
        <v>10</v>
      </c>
      <c r="F33" s="30">
        <v>63</v>
      </c>
    </row>
    <row r="34" spans="1:6" s="4" customFormat="1" ht="14.1" customHeight="1" x14ac:dyDescent="0.2">
      <c r="B34" s="1" t="s">
        <v>104</v>
      </c>
      <c r="C34" s="25">
        <f t="shared" si="3"/>
        <v>98</v>
      </c>
      <c r="D34" s="26">
        <v>4</v>
      </c>
      <c r="E34" s="33">
        <f t="shared" si="0"/>
        <v>4.0816326530612246</v>
      </c>
      <c r="F34" s="30">
        <v>94</v>
      </c>
    </row>
    <row r="35" spans="1:6" s="4" customFormat="1" ht="12" customHeight="1" x14ac:dyDescent="0.2">
      <c r="B35" s="9"/>
      <c r="C35" s="25"/>
      <c r="D35" s="25"/>
      <c r="E35" s="33"/>
      <c r="F35" s="27"/>
    </row>
    <row r="36" spans="1:6" s="4" customFormat="1" ht="14.1" customHeight="1" x14ac:dyDescent="0.2">
      <c r="A36" s="13" t="s">
        <v>26</v>
      </c>
      <c r="B36" s="9"/>
      <c r="C36" s="25">
        <f>SUM(D36,F36)</f>
        <v>8103</v>
      </c>
      <c r="D36" s="25">
        <f>SUM(D38:D51)</f>
        <v>757</v>
      </c>
      <c r="E36" s="33">
        <f t="shared" si="0"/>
        <v>9.3422189312600263</v>
      </c>
      <c r="F36" s="27">
        <f>SUM(F38:F51)</f>
        <v>7346</v>
      </c>
    </row>
    <row r="37" spans="1:6" s="4" customFormat="1" ht="12" customHeight="1" x14ac:dyDescent="0.2">
      <c r="B37" s="9"/>
      <c r="C37" s="25"/>
      <c r="D37" s="25"/>
      <c r="E37" s="33"/>
      <c r="F37" s="27"/>
    </row>
    <row r="38" spans="1:6" s="4" customFormat="1" ht="14.1" customHeight="1" x14ac:dyDescent="0.2">
      <c r="B38" s="4" t="s">
        <v>27</v>
      </c>
      <c r="C38" s="25">
        <f t="shared" ref="C38:C51" si="4">SUM(D38,F38)</f>
        <v>385</v>
      </c>
      <c r="D38" s="26">
        <v>21</v>
      </c>
      <c r="E38" s="33">
        <f t="shared" si="0"/>
        <v>5.4545454545454541</v>
      </c>
      <c r="F38" s="30">
        <v>364</v>
      </c>
    </row>
    <row r="39" spans="1:6" s="4" customFormat="1" ht="14.1" customHeight="1" x14ac:dyDescent="0.2">
      <c r="B39" s="4" t="s">
        <v>28</v>
      </c>
      <c r="C39" s="25">
        <f t="shared" si="4"/>
        <v>990</v>
      </c>
      <c r="D39" s="26">
        <v>77</v>
      </c>
      <c r="E39" s="33">
        <f t="shared" si="0"/>
        <v>7.7777777777777777</v>
      </c>
      <c r="F39" s="30">
        <v>913</v>
      </c>
    </row>
    <row r="40" spans="1:6" s="4" customFormat="1" ht="14.1" customHeight="1" x14ac:dyDescent="0.2">
      <c r="B40" s="4" t="s">
        <v>29</v>
      </c>
      <c r="C40" s="25">
        <f t="shared" si="4"/>
        <v>411</v>
      </c>
      <c r="D40" s="26">
        <v>44</v>
      </c>
      <c r="E40" s="33">
        <f t="shared" si="0"/>
        <v>10.70559610705596</v>
      </c>
      <c r="F40" s="30">
        <v>367</v>
      </c>
    </row>
    <row r="41" spans="1:6" s="4" customFormat="1" ht="14.1" customHeight="1" x14ac:dyDescent="0.2">
      <c r="B41" s="14" t="s">
        <v>30</v>
      </c>
      <c r="C41" s="25">
        <f t="shared" si="4"/>
        <v>485</v>
      </c>
      <c r="D41" s="26">
        <v>43</v>
      </c>
      <c r="E41" s="33">
        <f t="shared" si="0"/>
        <v>8.8659793814432994</v>
      </c>
      <c r="F41" s="30">
        <v>442</v>
      </c>
    </row>
    <row r="42" spans="1:6" s="4" customFormat="1" ht="14.1" customHeight="1" x14ac:dyDescent="0.2">
      <c r="B42" s="1" t="s">
        <v>31</v>
      </c>
      <c r="C42" s="25">
        <f t="shared" si="4"/>
        <v>1104</v>
      </c>
      <c r="D42" s="26">
        <v>99</v>
      </c>
      <c r="E42" s="33">
        <f t="shared" si="0"/>
        <v>8.9673913043478262</v>
      </c>
      <c r="F42" s="30">
        <v>1005</v>
      </c>
    </row>
    <row r="43" spans="1:6" s="4" customFormat="1" ht="14.1" customHeight="1" x14ac:dyDescent="0.2">
      <c r="B43" s="1" t="s">
        <v>32</v>
      </c>
      <c r="C43" s="25">
        <f t="shared" si="4"/>
        <v>2481</v>
      </c>
      <c r="D43" s="26">
        <v>266</v>
      </c>
      <c r="E43" s="33">
        <f t="shared" si="0"/>
        <v>10.721483272873842</v>
      </c>
      <c r="F43" s="30">
        <v>2215</v>
      </c>
    </row>
    <row r="44" spans="1:6" s="4" customFormat="1" ht="14.1" customHeight="1" x14ac:dyDescent="0.2">
      <c r="B44" s="1" t="s">
        <v>33</v>
      </c>
      <c r="C44" s="25">
        <f t="shared" si="4"/>
        <v>584</v>
      </c>
      <c r="D44" s="26">
        <v>65</v>
      </c>
      <c r="E44" s="33">
        <f t="shared" si="0"/>
        <v>11.13013698630137</v>
      </c>
      <c r="F44" s="30">
        <v>519</v>
      </c>
    </row>
    <row r="45" spans="1:6" s="4" customFormat="1" ht="14.1" customHeight="1" x14ac:dyDescent="0.2">
      <c r="B45" s="1" t="s">
        <v>34</v>
      </c>
      <c r="C45" s="25">
        <f t="shared" si="4"/>
        <v>154</v>
      </c>
      <c r="D45" s="26">
        <v>24</v>
      </c>
      <c r="E45" s="33">
        <f t="shared" si="0"/>
        <v>15.584415584415584</v>
      </c>
      <c r="F45" s="30">
        <v>130</v>
      </c>
    </row>
    <row r="46" spans="1:6" s="4" customFormat="1" ht="14.1" customHeight="1" x14ac:dyDescent="0.2">
      <c r="B46" s="1" t="s">
        <v>35</v>
      </c>
      <c r="C46" s="25">
        <f t="shared" si="4"/>
        <v>69</v>
      </c>
      <c r="D46" s="26">
        <v>10</v>
      </c>
      <c r="E46" s="33">
        <f t="shared" si="0"/>
        <v>14.492753623188406</v>
      </c>
      <c r="F46" s="30">
        <v>59</v>
      </c>
    </row>
    <row r="47" spans="1:6" s="4" customFormat="1" ht="14.1" customHeight="1" x14ac:dyDescent="0.2">
      <c r="B47" s="1" t="s">
        <v>36</v>
      </c>
      <c r="C47" s="25">
        <f t="shared" si="4"/>
        <v>406</v>
      </c>
      <c r="D47" s="26">
        <v>23</v>
      </c>
      <c r="E47" s="33">
        <f t="shared" si="0"/>
        <v>5.6650246305418719</v>
      </c>
      <c r="F47" s="30">
        <v>383</v>
      </c>
    </row>
    <row r="48" spans="1:6" s="4" customFormat="1" ht="14.1" customHeight="1" x14ac:dyDescent="0.2">
      <c r="B48" s="1" t="s">
        <v>37</v>
      </c>
      <c r="C48" s="25">
        <f t="shared" si="4"/>
        <v>141</v>
      </c>
      <c r="D48" s="26">
        <v>12</v>
      </c>
      <c r="E48" s="33">
        <f t="shared" si="0"/>
        <v>8.5106382978723403</v>
      </c>
      <c r="F48" s="30">
        <v>129</v>
      </c>
    </row>
    <row r="49" spans="1:6" s="4" customFormat="1" ht="14.1" customHeight="1" x14ac:dyDescent="0.2">
      <c r="B49" s="1" t="s">
        <v>38</v>
      </c>
      <c r="C49" s="25">
        <f t="shared" si="4"/>
        <v>128</v>
      </c>
      <c r="D49" s="26">
        <v>13</v>
      </c>
      <c r="E49" s="33">
        <f t="shared" si="0"/>
        <v>10.15625</v>
      </c>
      <c r="F49" s="30">
        <v>115</v>
      </c>
    </row>
    <row r="50" spans="1:6" s="4" customFormat="1" ht="14.1" customHeight="1" x14ac:dyDescent="0.2">
      <c r="B50" s="1" t="s">
        <v>39</v>
      </c>
      <c r="C50" s="25">
        <f t="shared" si="4"/>
        <v>222</v>
      </c>
      <c r="D50" s="26">
        <v>20</v>
      </c>
      <c r="E50" s="33">
        <f t="shared" si="0"/>
        <v>9.0090090090090094</v>
      </c>
      <c r="F50" s="30">
        <v>202</v>
      </c>
    </row>
    <row r="51" spans="1:6" s="4" customFormat="1" ht="14.1" customHeight="1" x14ac:dyDescent="0.2">
      <c r="B51" s="1" t="s">
        <v>105</v>
      </c>
      <c r="C51" s="25">
        <f t="shared" si="4"/>
        <v>543</v>
      </c>
      <c r="D51" s="26">
        <v>40</v>
      </c>
      <c r="E51" s="33">
        <f t="shared" si="0"/>
        <v>7.3664825046040523</v>
      </c>
      <c r="F51" s="30">
        <v>503</v>
      </c>
    </row>
    <row r="52" spans="1:6" x14ac:dyDescent="0.2">
      <c r="A52" s="36" t="s">
        <v>97</v>
      </c>
      <c r="B52" s="36"/>
      <c r="C52" s="36"/>
      <c r="D52" s="36"/>
      <c r="E52" s="36"/>
      <c r="F52" s="36"/>
    </row>
    <row r="53" spans="1:6" x14ac:dyDescent="0.2">
      <c r="A53" s="36" t="s">
        <v>103</v>
      </c>
      <c r="B53" s="36"/>
      <c r="C53" s="36"/>
      <c r="D53" s="36"/>
      <c r="E53" s="36"/>
      <c r="F53" s="36"/>
    </row>
    <row r="54" spans="1:6" s="4" customFormat="1" ht="12.75" customHeight="1" x14ac:dyDescent="0.2">
      <c r="A54" s="2"/>
      <c r="B54" s="1"/>
      <c r="C54" s="1"/>
      <c r="D54" s="1"/>
      <c r="E54" s="1"/>
      <c r="F54" s="1"/>
    </row>
    <row r="55" spans="1:6" ht="21.6" customHeight="1" x14ac:dyDescent="0.2">
      <c r="A55" s="37" t="s">
        <v>7</v>
      </c>
      <c r="B55" s="38"/>
      <c r="C55" s="43" t="s">
        <v>0</v>
      </c>
      <c r="D55" s="43"/>
      <c r="E55" s="43"/>
      <c r="F55" s="44"/>
    </row>
    <row r="56" spans="1:6" ht="21.6" customHeight="1" x14ac:dyDescent="0.2">
      <c r="A56" s="39"/>
      <c r="B56" s="40"/>
      <c r="C56" s="43" t="s">
        <v>1</v>
      </c>
      <c r="D56" s="43" t="s">
        <v>2</v>
      </c>
      <c r="E56" s="43"/>
      <c r="F56" s="44"/>
    </row>
    <row r="57" spans="1:6" ht="21.6" customHeight="1" x14ac:dyDescent="0.2">
      <c r="A57" s="39"/>
      <c r="B57" s="40"/>
      <c r="C57" s="43"/>
      <c r="D57" s="43" t="s">
        <v>6</v>
      </c>
      <c r="E57" s="43"/>
      <c r="F57" s="44" t="s">
        <v>9</v>
      </c>
    </row>
    <row r="58" spans="1:6" ht="21.6" customHeight="1" x14ac:dyDescent="0.2">
      <c r="A58" s="41"/>
      <c r="B58" s="42"/>
      <c r="C58" s="43"/>
      <c r="D58" s="35" t="s">
        <v>3</v>
      </c>
      <c r="E58" s="35" t="s">
        <v>4</v>
      </c>
      <c r="F58" s="44"/>
    </row>
    <row r="59" spans="1:6" s="4" customFormat="1" ht="12" customHeight="1" x14ac:dyDescent="0.2">
      <c r="B59" s="9"/>
      <c r="C59" s="10"/>
      <c r="D59" s="10"/>
      <c r="E59" s="12"/>
      <c r="F59" s="11"/>
    </row>
    <row r="60" spans="1:6" s="4" customFormat="1" ht="14.1" customHeight="1" x14ac:dyDescent="0.2">
      <c r="A60" s="13" t="s">
        <v>40</v>
      </c>
      <c r="B60" s="9"/>
      <c r="C60" s="25">
        <f>SUM(D60,F60)</f>
        <v>924</v>
      </c>
      <c r="D60" s="25">
        <f>SUM(D62:D64)</f>
        <v>81</v>
      </c>
      <c r="E60" s="33">
        <f>D60/C60*100</f>
        <v>8.7662337662337659</v>
      </c>
      <c r="F60" s="27">
        <f>SUM(F62:F64)</f>
        <v>843</v>
      </c>
    </row>
    <row r="61" spans="1:6" s="4" customFormat="1" ht="12.95" customHeight="1" x14ac:dyDescent="0.2">
      <c r="B61" s="9"/>
      <c r="C61" s="25"/>
      <c r="D61" s="25"/>
      <c r="E61" s="33"/>
      <c r="F61" s="27"/>
    </row>
    <row r="62" spans="1:6" s="4" customFormat="1" ht="14.1" customHeight="1" x14ac:dyDescent="0.2">
      <c r="B62" s="4" t="s">
        <v>41</v>
      </c>
      <c r="C62" s="25">
        <f t="shared" ref="C62:C64" si="5">SUM(D62,F62)</f>
        <v>246</v>
      </c>
      <c r="D62" s="26">
        <v>32</v>
      </c>
      <c r="E62" s="33">
        <f t="shared" ref="E62:E101" si="6">D62/C62*100</f>
        <v>13.008130081300814</v>
      </c>
      <c r="F62" s="30">
        <v>214</v>
      </c>
    </row>
    <row r="63" spans="1:6" s="4" customFormat="1" ht="14.1" customHeight="1" x14ac:dyDescent="0.2">
      <c r="B63" s="4" t="s">
        <v>42</v>
      </c>
      <c r="C63" s="25">
        <f t="shared" si="5"/>
        <v>403</v>
      </c>
      <c r="D63" s="26">
        <v>33</v>
      </c>
      <c r="E63" s="33">
        <f t="shared" si="6"/>
        <v>8.1885856079404462</v>
      </c>
      <c r="F63" s="30">
        <v>370</v>
      </c>
    </row>
    <row r="64" spans="1:6" s="4" customFormat="1" ht="14.1" customHeight="1" x14ac:dyDescent="0.2">
      <c r="B64" s="4" t="s">
        <v>78</v>
      </c>
      <c r="C64" s="25">
        <f t="shared" si="5"/>
        <v>275</v>
      </c>
      <c r="D64" s="26">
        <v>16</v>
      </c>
      <c r="E64" s="33">
        <f t="shared" si="6"/>
        <v>5.8181818181818183</v>
      </c>
      <c r="F64" s="30">
        <v>259</v>
      </c>
    </row>
    <row r="65" spans="1:6" s="4" customFormat="1" ht="12.95" customHeight="1" x14ac:dyDescent="0.2">
      <c r="B65" s="9"/>
      <c r="C65" s="25"/>
      <c r="D65" s="25"/>
      <c r="E65" s="33"/>
      <c r="F65" s="27"/>
    </row>
    <row r="66" spans="1:6" s="4" customFormat="1" ht="14.1" customHeight="1" x14ac:dyDescent="0.2">
      <c r="A66" s="13" t="s">
        <v>43</v>
      </c>
      <c r="B66" s="9"/>
      <c r="C66" s="25">
        <f>SUM(D66,F66)</f>
        <v>1555</v>
      </c>
      <c r="D66" s="25">
        <f>SUM(D68:D74)</f>
        <v>100</v>
      </c>
      <c r="E66" s="33">
        <f t="shared" si="6"/>
        <v>6.430868167202572</v>
      </c>
      <c r="F66" s="27">
        <f>SUM(F68:F74)</f>
        <v>1455</v>
      </c>
    </row>
    <row r="67" spans="1:6" s="4" customFormat="1" ht="12.95" customHeight="1" x14ac:dyDescent="0.2">
      <c r="B67" s="9"/>
      <c r="C67" s="25"/>
      <c r="D67" s="25"/>
      <c r="E67" s="33"/>
      <c r="F67" s="27"/>
    </row>
    <row r="68" spans="1:6" s="4" customFormat="1" ht="14.1" customHeight="1" x14ac:dyDescent="0.2">
      <c r="B68" s="4" t="s">
        <v>44</v>
      </c>
      <c r="C68" s="25">
        <f t="shared" ref="C68:C74" si="7">SUM(D68,F68)</f>
        <v>838</v>
      </c>
      <c r="D68" s="26">
        <v>52</v>
      </c>
      <c r="E68" s="33">
        <f t="shared" si="6"/>
        <v>6.2052505966587113</v>
      </c>
      <c r="F68" s="30">
        <v>786</v>
      </c>
    </row>
    <row r="69" spans="1:6" s="4" customFormat="1" ht="14.1" customHeight="1" x14ac:dyDescent="0.2">
      <c r="B69" s="4" t="s">
        <v>45</v>
      </c>
      <c r="C69" s="25">
        <f t="shared" si="7"/>
        <v>72</v>
      </c>
      <c r="D69" s="26">
        <v>7</v>
      </c>
      <c r="E69" s="33">
        <f t="shared" si="6"/>
        <v>9.7222222222222232</v>
      </c>
      <c r="F69" s="30">
        <v>65</v>
      </c>
    </row>
    <row r="70" spans="1:6" s="4" customFormat="1" ht="14.1" customHeight="1" x14ac:dyDescent="0.2">
      <c r="B70" s="4" t="s">
        <v>46</v>
      </c>
      <c r="C70" s="25">
        <f t="shared" si="7"/>
        <v>71</v>
      </c>
      <c r="D70" s="26">
        <v>3</v>
      </c>
      <c r="E70" s="33">
        <f t="shared" si="6"/>
        <v>4.225352112676056</v>
      </c>
      <c r="F70" s="30">
        <v>68</v>
      </c>
    </row>
    <row r="71" spans="1:6" s="4" customFormat="1" ht="14.1" customHeight="1" x14ac:dyDescent="0.2">
      <c r="B71" s="8" t="s">
        <v>47</v>
      </c>
      <c r="C71" s="25">
        <f t="shared" si="7"/>
        <v>187</v>
      </c>
      <c r="D71" s="26">
        <v>12</v>
      </c>
      <c r="E71" s="33">
        <f t="shared" si="6"/>
        <v>6.4171122994652414</v>
      </c>
      <c r="F71" s="30">
        <v>175</v>
      </c>
    </row>
    <row r="72" spans="1:6" s="4" customFormat="1" ht="14.1" customHeight="1" x14ac:dyDescent="0.2">
      <c r="B72" s="1" t="s">
        <v>48</v>
      </c>
      <c r="C72" s="25">
        <f t="shared" si="7"/>
        <v>124</v>
      </c>
      <c r="D72" s="26">
        <v>7</v>
      </c>
      <c r="E72" s="33">
        <f t="shared" si="6"/>
        <v>5.6451612903225801</v>
      </c>
      <c r="F72" s="30">
        <v>117</v>
      </c>
    </row>
    <row r="73" spans="1:6" s="4" customFormat="1" ht="14.1" customHeight="1" x14ac:dyDescent="0.2">
      <c r="B73" s="1" t="s">
        <v>49</v>
      </c>
      <c r="C73" s="25">
        <f t="shared" si="7"/>
        <v>146</v>
      </c>
      <c r="D73" s="26">
        <v>15</v>
      </c>
      <c r="E73" s="33">
        <f t="shared" si="6"/>
        <v>10.273972602739725</v>
      </c>
      <c r="F73" s="30">
        <v>131</v>
      </c>
    </row>
    <row r="74" spans="1:6" s="4" customFormat="1" ht="14.1" customHeight="1" x14ac:dyDescent="0.2">
      <c r="B74" s="1" t="s">
        <v>50</v>
      </c>
      <c r="C74" s="25">
        <f t="shared" si="7"/>
        <v>117</v>
      </c>
      <c r="D74" s="26">
        <v>4</v>
      </c>
      <c r="E74" s="33">
        <f t="shared" si="6"/>
        <v>3.4188034188034191</v>
      </c>
      <c r="F74" s="30">
        <v>113</v>
      </c>
    </row>
    <row r="75" spans="1:6" s="4" customFormat="1" ht="12.95" customHeight="1" x14ac:dyDescent="0.2">
      <c r="B75" s="9"/>
      <c r="C75" s="25"/>
      <c r="D75" s="25"/>
      <c r="E75" s="33"/>
      <c r="F75" s="27"/>
    </row>
    <row r="76" spans="1:6" s="4" customFormat="1" ht="14.1" customHeight="1" x14ac:dyDescent="0.2">
      <c r="A76" s="14" t="s">
        <v>51</v>
      </c>
      <c r="B76" s="9"/>
      <c r="C76" s="25">
        <f>SUM(D76,F76)</f>
        <v>1118</v>
      </c>
      <c r="D76" s="25">
        <f>SUM(D78:D84)</f>
        <v>88</v>
      </c>
      <c r="E76" s="33">
        <f t="shared" si="6"/>
        <v>7.8711985688729875</v>
      </c>
      <c r="F76" s="27">
        <f>SUM(F78:F84)</f>
        <v>1030</v>
      </c>
    </row>
    <row r="77" spans="1:6" s="4" customFormat="1" ht="12.95" customHeight="1" x14ac:dyDescent="0.2">
      <c r="B77" s="9"/>
      <c r="C77" s="25"/>
      <c r="D77" s="25"/>
      <c r="E77" s="33"/>
      <c r="F77" s="27"/>
    </row>
    <row r="78" spans="1:6" s="4" customFormat="1" ht="14.1" customHeight="1" x14ac:dyDescent="0.2">
      <c r="B78" s="4" t="s">
        <v>52</v>
      </c>
      <c r="C78" s="25">
        <f t="shared" ref="C78:C84" si="8">SUM(D78,F78)</f>
        <v>139</v>
      </c>
      <c r="D78" s="26">
        <v>8</v>
      </c>
      <c r="E78" s="33">
        <f t="shared" si="6"/>
        <v>5.755395683453238</v>
      </c>
      <c r="F78" s="30">
        <v>131</v>
      </c>
    </row>
    <row r="79" spans="1:6" s="4" customFormat="1" ht="14.1" customHeight="1" x14ac:dyDescent="0.2">
      <c r="B79" s="4" t="s">
        <v>100</v>
      </c>
      <c r="C79" s="25">
        <f t="shared" si="8"/>
        <v>360</v>
      </c>
      <c r="D79" s="26">
        <v>29</v>
      </c>
      <c r="E79" s="33">
        <f t="shared" si="6"/>
        <v>8.0555555555555554</v>
      </c>
      <c r="F79" s="30">
        <v>331</v>
      </c>
    </row>
    <row r="80" spans="1:6" s="4" customFormat="1" ht="14.1" customHeight="1" x14ac:dyDescent="0.2">
      <c r="B80" s="1" t="s">
        <v>51</v>
      </c>
      <c r="C80" s="25">
        <f t="shared" si="8"/>
        <v>351</v>
      </c>
      <c r="D80" s="26">
        <v>23</v>
      </c>
      <c r="E80" s="33">
        <f t="shared" si="6"/>
        <v>6.5527065527065522</v>
      </c>
      <c r="F80" s="30">
        <v>328</v>
      </c>
    </row>
    <row r="81" spans="1:6" s="4" customFormat="1" ht="14.1" customHeight="1" x14ac:dyDescent="0.2">
      <c r="B81" s="1" t="s">
        <v>53</v>
      </c>
      <c r="C81" s="25">
        <f t="shared" si="8"/>
        <v>101</v>
      </c>
      <c r="D81" s="26">
        <v>10</v>
      </c>
      <c r="E81" s="33">
        <f t="shared" si="6"/>
        <v>9.9009900990099009</v>
      </c>
      <c r="F81" s="30">
        <v>91</v>
      </c>
    </row>
    <row r="82" spans="1:6" s="4" customFormat="1" ht="14.1" customHeight="1" x14ac:dyDescent="0.2">
      <c r="B82" s="1" t="s">
        <v>54</v>
      </c>
      <c r="C82" s="25">
        <f t="shared" si="8"/>
        <v>53</v>
      </c>
      <c r="D82" s="26">
        <v>7</v>
      </c>
      <c r="E82" s="33">
        <f t="shared" si="6"/>
        <v>13.20754716981132</v>
      </c>
      <c r="F82" s="30">
        <v>46</v>
      </c>
    </row>
    <row r="83" spans="1:6" s="4" customFormat="1" ht="14.1" customHeight="1" x14ac:dyDescent="0.2">
      <c r="B83" s="1" t="s">
        <v>55</v>
      </c>
      <c r="C83" s="25">
        <f t="shared" si="8"/>
        <v>29</v>
      </c>
      <c r="D83" s="31">
        <v>1</v>
      </c>
      <c r="E83" s="33">
        <f t="shared" si="6"/>
        <v>3.4482758620689653</v>
      </c>
      <c r="F83" s="30">
        <v>28</v>
      </c>
    </row>
    <row r="84" spans="1:6" s="4" customFormat="1" ht="14.1" customHeight="1" x14ac:dyDescent="0.2">
      <c r="B84" s="1" t="s">
        <v>56</v>
      </c>
      <c r="C84" s="25">
        <f t="shared" si="8"/>
        <v>85</v>
      </c>
      <c r="D84" s="26">
        <v>10</v>
      </c>
      <c r="E84" s="33">
        <f t="shared" si="6"/>
        <v>11.76470588235294</v>
      </c>
      <c r="F84" s="30">
        <v>75</v>
      </c>
    </row>
    <row r="85" spans="1:6" s="4" customFormat="1" ht="12.95" customHeight="1" x14ac:dyDescent="0.2">
      <c r="B85" s="1"/>
      <c r="C85" s="25"/>
      <c r="D85" s="25"/>
      <c r="E85" s="33"/>
      <c r="F85" s="27"/>
    </row>
    <row r="86" spans="1:6" s="4" customFormat="1" ht="14.1" customHeight="1" x14ac:dyDescent="0.2">
      <c r="A86" s="13" t="s">
        <v>57</v>
      </c>
      <c r="B86" s="22"/>
      <c r="C86" s="25">
        <f>SUM(D86,F86)</f>
        <v>24347</v>
      </c>
      <c r="D86" s="25">
        <f>SUM(D88:D93)</f>
        <v>2125</v>
      </c>
      <c r="E86" s="33">
        <f>D86/C86*100</f>
        <v>8.7279746991415781</v>
      </c>
      <c r="F86" s="27">
        <f>SUM(F88:F93)</f>
        <v>22222</v>
      </c>
    </row>
    <row r="87" spans="1:6" s="4" customFormat="1" ht="12.95" customHeight="1" x14ac:dyDescent="0.2">
      <c r="B87" s="1"/>
      <c r="C87" s="25"/>
      <c r="D87" s="25"/>
      <c r="E87" s="33"/>
      <c r="F87" s="27"/>
    </row>
    <row r="88" spans="1:6" s="4" customFormat="1" ht="14.1" customHeight="1" x14ac:dyDescent="0.2">
      <c r="B88" s="4" t="s">
        <v>58</v>
      </c>
      <c r="C88" s="25">
        <f t="shared" ref="C88:C93" si="9">SUM(D88,F88)</f>
        <v>16</v>
      </c>
      <c r="D88" s="26">
        <v>1</v>
      </c>
      <c r="E88" s="33">
        <f t="shared" si="6"/>
        <v>6.25</v>
      </c>
      <c r="F88" s="30">
        <v>15</v>
      </c>
    </row>
    <row r="89" spans="1:6" s="4" customFormat="1" ht="14.1" customHeight="1" x14ac:dyDescent="0.2">
      <c r="B89" s="1" t="s">
        <v>59</v>
      </c>
      <c r="C89" s="25">
        <f t="shared" si="9"/>
        <v>1207</v>
      </c>
      <c r="D89" s="26">
        <v>101</v>
      </c>
      <c r="E89" s="33">
        <f t="shared" si="6"/>
        <v>8.3678541839270935</v>
      </c>
      <c r="F89" s="30">
        <v>1106</v>
      </c>
    </row>
    <row r="90" spans="1:6" s="4" customFormat="1" ht="14.1" customHeight="1" x14ac:dyDescent="0.2">
      <c r="B90" s="1" t="s">
        <v>60</v>
      </c>
      <c r="C90" s="25">
        <f t="shared" si="9"/>
        <v>57</v>
      </c>
      <c r="D90" s="26">
        <v>5</v>
      </c>
      <c r="E90" s="33">
        <f t="shared" si="6"/>
        <v>8.7719298245614024</v>
      </c>
      <c r="F90" s="30">
        <v>52</v>
      </c>
    </row>
    <row r="91" spans="1:6" s="4" customFormat="1" ht="14.1" customHeight="1" x14ac:dyDescent="0.2">
      <c r="B91" s="1" t="s">
        <v>57</v>
      </c>
      <c r="C91" s="25">
        <f t="shared" si="9"/>
        <v>17808</v>
      </c>
      <c r="D91" s="26">
        <v>1587</v>
      </c>
      <c r="E91" s="33">
        <f t="shared" si="6"/>
        <v>8.9117250673854453</v>
      </c>
      <c r="F91" s="30">
        <v>16221</v>
      </c>
    </row>
    <row r="92" spans="1:6" s="4" customFormat="1" ht="14.1" customHeight="1" x14ac:dyDescent="0.2">
      <c r="B92" s="1" t="s">
        <v>61</v>
      </c>
      <c r="C92" s="25">
        <f t="shared" si="9"/>
        <v>5256</v>
      </c>
      <c r="D92" s="26">
        <v>431</v>
      </c>
      <c r="E92" s="33">
        <f t="shared" si="6"/>
        <v>8.2001522070015227</v>
      </c>
      <c r="F92" s="30">
        <v>4825</v>
      </c>
    </row>
    <row r="93" spans="1:6" s="4" customFormat="1" ht="14.1" customHeight="1" x14ac:dyDescent="0.2">
      <c r="A93" s="20"/>
      <c r="B93" s="19" t="s">
        <v>62</v>
      </c>
      <c r="C93" s="25">
        <f t="shared" si="9"/>
        <v>3</v>
      </c>
      <c r="D93" s="31">
        <v>0</v>
      </c>
      <c r="E93" s="33">
        <f t="shared" si="6"/>
        <v>0</v>
      </c>
      <c r="F93" s="30">
        <v>3</v>
      </c>
    </row>
    <row r="94" spans="1:6" s="4" customFormat="1" ht="12.95" customHeight="1" x14ac:dyDescent="0.2">
      <c r="A94" s="20"/>
      <c r="B94" s="19"/>
      <c r="C94" s="25"/>
      <c r="D94" s="25"/>
      <c r="E94" s="33"/>
      <c r="F94" s="27"/>
    </row>
    <row r="95" spans="1:6" s="4" customFormat="1" ht="14.1" customHeight="1" x14ac:dyDescent="0.2">
      <c r="A95" s="13" t="s">
        <v>63</v>
      </c>
      <c r="B95" s="24"/>
      <c r="C95" s="25">
        <f>SUM(D95,F95)</f>
        <v>10410</v>
      </c>
      <c r="D95" s="25">
        <f>SUM(D97:D101)</f>
        <v>839</v>
      </c>
      <c r="E95" s="33">
        <f t="shared" si="6"/>
        <v>8.0595581171950048</v>
      </c>
      <c r="F95" s="27">
        <f>SUM(F97:F101)</f>
        <v>9571</v>
      </c>
    </row>
    <row r="96" spans="1:6" s="4" customFormat="1" ht="12.95" customHeight="1" x14ac:dyDescent="0.2">
      <c r="A96" s="20"/>
      <c r="B96" s="19"/>
      <c r="C96" s="25"/>
      <c r="D96" s="25"/>
      <c r="E96" s="33"/>
      <c r="F96" s="27"/>
    </row>
    <row r="97" spans="1:6" s="4" customFormat="1" ht="14.1" customHeight="1" x14ac:dyDescent="0.2">
      <c r="A97" s="20"/>
      <c r="B97" s="19" t="s">
        <v>64</v>
      </c>
      <c r="C97" s="25">
        <f t="shared" ref="C97:C101" si="10">SUM(D97,F97)</f>
        <v>4823</v>
      </c>
      <c r="D97" s="26">
        <v>415</v>
      </c>
      <c r="E97" s="33">
        <f t="shared" si="6"/>
        <v>8.6046029442255847</v>
      </c>
      <c r="F97" s="30">
        <v>4408</v>
      </c>
    </row>
    <row r="98" spans="1:6" s="4" customFormat="1" ht="14.1" customHeight="1" x14ac:dyDescent="0.2">
      <c r="A98" s="20"/>
      <c r="B98" s="19" t="s">
        <v>65</v>
      </c>
      <c r="C98" s="25">
        <f t="shared" si="10"/>
        <v>715</v>
      </c>
      <c r="D98" s="26">
        <v>49</v>
      </c>
      <c r="E98" s="33">
        <f t="shared" si="6"/>
        <v>6.8531468531468533</v>
      </c>
      <c r="F98" s="30">
        <v>666</v>
      </c>
    </row>
    <row r="99" spans="1:6" s="4" customFormat="1" ht="14.1" customHeight="1" x14ac:dyDescent="0.2">
      <c r="A99" s="20"/>
      <c r="B99" s="19" t="s">
        <v>66</v>
      </c>
      <c r="C99" s="25">
        <f t="shared" si="10"/>
        <v>455</v>
      </c>
      <c r="D99" s="26">
        <v>32</v>
      </c>
      <c r="E99" s="33">
        <f t="shared" si="6"/>
        <v>7.0329670329670328</v>
      </c>
      <c r="F99" s="30">
        <v>423</v>
      </c>
    </row>
    <row r="100" spans="1:6" s="4" customFormat="1" ht="14.1" customHeight="1" x14ac:dyDescent="0.2">
      <c r="A100" s="20"/>
      <c r="B100" s="19" t="s">
        <v>67</v>
      </c>
      <c r="C100" s="25">
        <f t="shared" si="10"/>
        <v>4136</v>
      </c>
      <c r="D100" s="26">
        <v>329</v>
      </c>
      <c r="E100" s="33">
        <f t="shared" si="6"/>
        <v>7.9545454545454541</v>
      </c>
      <c r="F100" s="30">
        <v>3807</v>
      </c>
    </row>
    <row r="101" spans="1:6" s="4" customFormat="1" ht="14.1" customHeight="1" x14ac:dyDescent="0.2">
      <c r="A101" s="20"/>
      <c r="B101" s="19" t="s">
        <v>68</v>
      </c>
      <c r="C101" s="25">
        <f t="shared" si="10"/>
        <v>281</v>
      </c>
      <c r="D101" s="26">
        <v>14</v>
      </c>
      <c r="E101" s="33">
        <f t="shared" si="6"/>
        <v>4.9822064056939501</v>
      </c>
      <c r="F101" s="30">
        <v>267</v>
      </c>
    </row>
    <row r="102" spans="1:6" x14ac:dyDescent="0.2">
      <c r="A102" s="36" t="s">
        <v>97</v>
      </c>
      <c r="B102" s="36"/>
      <c r="C102" s="36"/>
      <c r="D102" s="36"/>
      <c r="E102" s="36"/>
      <c r="F102" s="36"/>
    </row>
    <row r="103" spans="1:6" x14ac:dyDescent="0.2">
      <c r="A103" s="36" t="s">
        <v>103</v>
      </c>
      <c r="B103" s="36"/>
      <c r="C103" s="36"/>
      <c r="D103" s="36"/>
      <c r="E103" s="36"/>
      <c r="F103" s="36"/>
    </row>
    <row r="104" spans="1:6" s="4" customFormat="1" ht="12.75" customHeight="1" x14ac:dyDescent="0.2">
      <c r="A104" s="2"/>
      <c r="B104" s="1"/>
      <c r="C104" s="1"/>
      <c r="D104" s="1"/>
      <c r="E104" s="1"/>
      <c r="F104" s="1"/>
    </row>
    <row r="105" spans="1:6" ht="21.6" customHeight="1" x14ac:dyDescent="0.2">
      <c r="A105" s="37" t="s">
        <v>7</v>
      </c>
      <c r="B105" s="38"/>
      <c r="C105" s="43" t="s">
        <v>0</v>
      </c>
      <c r="D105" s="43"/>
      <c r="E105" s="43"/>
      <c r="F105" s="44"/>
    </row>
    <row r="106" spans="1:6" ht="21.6" customHeight="1" x14ac:dyDescent="0.2">
      <c r="A106" s="39"/>
      <c r="B106" s="40"/>
      <c r="C106" s="43" t="s">
        <v>1</v>
      </c>
      <c r="D106" s="43" t="s">
        <v>2</v>
      </c>
      <c r="E106" s="43"/>
      <c r="F106" s="44"/>
    </row>
    <row r="107" spans="1:6" ht="21.6" customHeight="1" x14ac:dyDescent="0.2">
      <c r="A107" s="39"/>
      <c r="B107" s="40"/>
      <c r="C107" s="43"/>
      <c r="D107" s="43" t="s">
        <v>6</v>
      </c>
      <c r="E107" s="43"/>
      <c r="F107" s="44" t="s">
        <v>8</v>
      </c>
    </row>
    <row r="108" spans="1:6" ht="21.6" customHeight="1" x14ac:dyDescent="0.2">
      <c r="A108" s="41"/>
      <c r="B108" s="42"/>
      <c r="C108" s="43"/>
      <c r="D108" s="35" t="s">
        <v>3</v>
      </c>
      <c r="E108" s="35" t="s">
        <v>4</v>
      </c>
      <c r="F108" s="44"/>
    </row>
    <row r="109" spans="1:6" s="4" customFormat="1" ht="12.6" customHeight="1" x14ac:dyDescent="0.2">
      <c r="B109" s="1"/>
      <c r="C109" s="10"/>
      <c r="D109" s="10"/>
      <c r="E109" s="12"/>
      <c r="F109" s="11"/>
    </row>
    <row r="110" spans="1:6" s="4" customFormat="1" ht="14.1" customHeight="1" x14ac:dyDescent="0.2">
      <c r="A110" s="13" t="s">
        <v>69</v>
      </c>
      <c r="B110" s="22"/>
      <c r="C110" s="25">
        <f>SUM(D110,F110)</f>
        <v>4331</v>
      </c>
      <c r="D110" s="25">
        <f>SUM(D112:D123)</f>
        <v>330</v>
      </c>
      <c r="E110" s="33">
        <f>D110/C110*100</f>
        <v>7.6194874163010855</v>
      </c>
      <c r="F110" s="27">
        <f>SUM(F112:F123)</f>
        <v>4001</v>
      </c>
    </row>
    <row r="111" spans="1:6" s="4" customFormat="1" ht="14.1" customHeight="1" x14ac:dyDescent="0.2">
      <c r="B111" s="1"/>
      <c r="C111" s="25"/>
      <c r="D111" s="25"/>
      <c r="E111" s="33"/>
      <c r="F111" s="27"/>
    </row>
    <row r="112" spans="1:6" s="4" customFormat="1" ht="14.1" customHeight="1" x14ac:dyDescent="0.2">
      <c r="B112" s="4" t="s">
        <v>70</v>
      </c>
      <c r="C112" s="25">
        <f t="shared" ref="C112:C123" si="11">SUM(D112,F112)</f>
        <v>279</v>
      </c>
      <c r="D112" s="26">
        <v>19</v>
      </c>
      <c r="E112" s="33">
        <f t="shared" ref="E112:E142" si="12">D112/C112*100</f>
        <v>6.8100358422939076</v>
      </c>
      <c r="F112" s="30">
        <v>260</v>
      </c>
    </row>
    <row r="113" spans="1:6" s="4" customFormat="1" ht="14.1" customHeight="1" x14ac:dyDescent="0.2">
      <c r="B113" s="4" t="s">
        <v>71</v>
      </c>
      <c r="C113" s="25">
        <f t="shared" si="11"/>
        <v>140</v>
      </c>
      <c r="D113" s="26">
        <v>17</v>
      </c>
      <c r="E113" s="33">
        <f t="shared" si="12"/>
        <v>12.142857142857142</v>
      </c>
      <c r="F113" s="30">
        <v>123</v>
      </c>
    </row>
    <row r="114" spans="1:6" s="4" customFormat="1" ht="14.1" customHeight="1" x14ac:dyDescent="0.2">
      <c r="B114" s="4" t="s">
        <v>72</v>
      </c>
      <c r="C114" s="25">
        <f t="shared" si="11"/>
        <v>337</v>
      </c>
      <c r="D114" s="26">
        <v>41</v>
      </c>
      <c r="E114" s="33">
        <f t="shared" si="12"/>
        <v>12.166172106824925</v>
      </c>
      <c r="F114" s="30">
        <v>296</v>
      </c>
    </row>
    <row r="115" spans="1:6" s="4" customFormat="1" ht="14.1" customHeight="1" x14ac:dyDescent="0.2">
      <c r="B115" s="4" t="s">
        <v>73</v>
      </c>
      <c r="C115" s="25">
        <f t="shared" si="11"/>
        <v>172</v>
      </c>
      <c r="D115" s="26">
        <v>5</v>
      </c>
      <c r="E115" s="33">
        <f t="shared" si="12"/>
        <v>2.9069767441860463</v>
      </c>
      <c r="F115" s="30">
        <v>167</v>
      </c>
    </row>
    <row r="116" spans="1:6" s="4" customFormat="1" ht="14.1" customHeight="1" x14ac:dyDescent="0.2">
      <c r="B116" s="1" t="s">
        <v>74</v>
      </c>
      <c r="C116" s="25">
        <f t="shared" si="11"/>
        <v>354</v>
      </c>
      <c r="D116" s="26">
        <v>24</v>
      </c>
      <c r="E116" s="33">
        <f t="shared" si="12"/>
        <v>6.7796610169491522</v>
      </c>
      <c r="F116" s="30">
        <v>330</v>
      </c>
    </row>
    <row r="117" spans="1:6" s="4" customFormat="1" ht="14.1" customHeight="1" x14ac:dyDescent="0.2">
      <c r="B117" s="1" t="s">
        <v>75</v>
      </c>
      <c r="C117" s="25">
        <f t="shared" si="11"/>
        <v>104</v>
      </c>
      <c r="D117" s="26">
        <v>10</v>
      </c>
      <c r="E117" s="33">
        <f t="shared" si="12"/>
        <v>9.6153846153846168</v>
      </c>
      <c r="F117" s="30">
        <v>94</v>
      </c>
    </row>
    <row r="118" spans="1:6" s="4" customFormat="1" ht="14.1" customHeight="1" x14ac:dyDescent="0.2">
      <c r="B118" s="1" t="s">
        <v>76</v>
      </c>
      <c r="C118" s="25">
        <f t="shared" si="11"/>
        <v>51</v>
      </c>
      <c r="D118" s="26">
        <v>3</v>
      </c>
      <c r="E118" s="33">
        <f t="shared" si="12"/>
        <v>5.8823529411764701</v>
      </c>
      <c r="F118" s="30">
        <v>48</v>
      </c>
    </row>
    <row r="119" spans="1:6" s="4" customFormat="1" ht="14.1" customHeight="1" x14ac:dyDescent="0.2">
      <c r="B119" s="1" t="s">
        <v>77</v>
      </c>
      <c r="C119" s="25">
        <f t="shared" si="11"/>
        <v>172</v>
      </c>
      <c r="D119" s="26">
        <v>11</v>
      </c>
      <c r="E119" s="33">
        <f t="shared" si="12"/>
        <v>6.395348837209303</v>
      </c>
      <c r="F119" s="30">
        <v>161</v>
      </c>
    </row>
    <row r="120" spans="1:6" s="4" customFormat="1" ht="14.1" customHeight="1" x14ac:dyDescent="0.2">
      <c r="B120" s="1" t="s">
        <v>78</v>
      </c>
      <c r="C120" s="25">
        <f t="shared" si="11"/>
        <v>419</v>
      </c>
      <c r="D120" s="26">
        <v>55</v>
      </c>
      <c r="E120" s="33">
        <f t="shared" si="12"/>
        <v>13.126491646778044</v>
      </c>
      <c r="F120" s="30">
        <v>364</v>
      </c>
    </row>
    <row r="121" spans="1:6" s="4" customFormat="1" ht="14.1" customHeight="1" x14ac:dyDescent="0.2">
      <c r="B121" s="1" t="s">
        <v>79</v>
      </c>
      <c r="C121" s="25">
        <f t="shared" si="11"/>
        <v>1750</v>
      </c>
      <c r="D121" s="26">
        <v>107</v>
      </c>
      <c r="E121" s="33">
        <f t="shared" si="12"/>
        <v>6.1142857142857148</v>
      </c>
      <c r="F121" s="30">
        <v>1643</v>
      </c>
    </row>
    <row r="122" spans="1:6" s="4" customFormat="1" ht="14.1" customHeight="1" x14ac:dyDescent="0.2">
      <c r="B122" s="1" t="s">
        <v>80</v>
      </c>
      <c r="C122" s="25">
        <f t="shared" si="11"/>
        <v>464</v>
      </c>
      <c r="D122" s="26">
        <v>32</v>
      </c>
      <c r="E122" s="33">
        <f t="shared" si="12"/>
        <v>6.8965517241379306</v>
      </c>
      <c r="F122" s="30">
        <v>432</v>
      </c>
    </row>
    <row r="123" spans="1:6" s="4" customFormat="1" ht="14.1" customHeight="1" x14ac:dyDescent="0.2">
      <c r="B123" s="1" t="s">
        <v>81</v>
      </c>
      <c r="C123" s="25">
        <f t="shared" si="11"/>
        <v>89</v>
      </c>
      <c r="D123" s="26">
        <v>6</v>
      </c>
      <c r="E123" s="33">
        <f t="shared" si="12"/>
        <v>6.7415730337078648</v>
      </c>
      <c r="F123" s="30">
        <v>83</v>
      </c>
    </row>
    <row r="124" spans="1:6" s="4" customFormat="1" ht="14.1" customHeight="1" x14ac:dyDescent="0.2">
      <c r="B124" s="1"/>
      <c r="C124" s="25"/>
      <c r="D124" s="25"/>
      <c r="E124" s="33"/>
      <c r="F124" s="27"/>
    </row>
    <row r="125" spans="1:6" s="4" customFormat="1" ht="14.1" customHeight="1" x14ac:dyDescent="0.2">
      <c r="A125" s="13" t="s">
        <v>82</v>
      </c>
      <c r="B125" s="22"/>
      <c r="C125" s="25">
        <f>SUM(D125,F125)</f>
        <v>716</v>
      </c>
      <c r="D125" s="25">
        <v>65</v>
      </c>
      <c r="E125" s="33">
        <f t="shared" si="12"/>
        <v>9.078212290502794</v>
      </c>
      <c r="F125" s="27">
        <v>651</v>
      </c>
    </row>
    <row r="126" spans="1:6" s="4" customFormat="1" ht="14.1" customHeight="1" x14ac:dyDescent="0.2">
      <c r="B126" s="1"/>
      <c r="C126" s="25"/>
      <c r="D126" s="25"/>
      <c r="E126" s="33"/>
      <c r="F126" s="27"/>
    </row>
    <row r="127" spans="1:6" s="4" customFormat="1" ht="14.1" customHeight="1" x14ac:dyDescent="0.2">
      <c r="A127" s="13" t="s">
        <v>83</v>
      </c>
      <c r="B127" s="13"/>
      <c r="C127" s="25">
        <f>SUM(D127,F127)</f>
        <v>198</v>
      </c>
      <c r="D127" s="25">
        <f>SUM(D129:D130)</f>
        <v>9</v>
      </c>
      <c r="E127" s="33">
        <f t="shared" si="12"/>
        <v>4.5454545454545459</v>
      </c>
      <c r="F127" s="27">
        <f>SUM(F129:F130)</f>
        <v>189</v>
      </c>
    </row>
    <row r="128" spans="1:6" s="4" customFormat="1" ht="14.1" customHeight="1" x14ac:dyDescent="0.2">
      <c r="B128" s="1"/>
      <c r="C128" s="25"/>
      <c r="D128" s="25"/>
      <c r="E128" s="33"/>
      <c r="F128" s="27"/>
    </row>
    <row r="129" spans="1:6" s="4" customFormat="1" ht="14.1" customHeight="1" x14ac:dyDescent="0.2">
      <c r="B129" s="4" t="s">
        <v>84</v>
      </c>
      <c r="C129" s="25">
        <f t="shared" ref="C129:C130" si="13">SUM(D129,F129)</f>
        <v>158</v>
      </c>
      <c r="D129" s="26">
        <v>7</v>
      </c>
      <c r="E129" s="33">
        <f t="shared" si="12"/>
        <v>4.4303797468354427</v>
      </c>
      <c r="F129" s="30">
        <v>151</v>
      </c>
    </row>
    <row r="130" spans="1:6" s="4" customFormat="1" ht="14.1" customHeight="1" x14ac:dyDescent="0.2">
      <c r="B130" s="4" t="s">
        <v>85</v>
      </c>
      <c r="C130" s="25">
        <f t="shared" si="13"/>
        <v>40</v>
      </c>
      <c r="D130" s="26">
        <v>2</v>
      </c>
      <c r="E130" s="33">
        <f t="shared" si="12"/>
        <v>5</v>
      </c>
      <c r="F130" s="30">
        <v>38</v>
      </c>
    </row>
    <row r="131" spans="1:6" s="4" customFormat="1" ht="14.1" customHeight="1" x14ac:dyDescent="0.2">
      <c r="B131" s="1"/>
      <c r="C131" s="25"/>
      <c r="D131" s="25"/>
      <c r="E131" s="33"/>
      <c r="F131" s="27"/>
    </row>
    <row r="132" spans="1:6" s="4" customFormat="1" ht="14.1" customHeight="1" x14ac:dyDescent="0.2">
      <c r="A132" s="13" t="s">
        <v>86</v>
      </c>
      <c r="B132" s="22"/>
      <c r="C132" s="25">
        <f>SUM(D132,F132)</f>
        <v>7101</v>
      </c>
      <c r="D132" s="25">
        <f>SUM(D134:D142)</f>
        <v>1035</v>
      </c>
      <c r="E132" s="33">
        <f t="shared" si="12"/>
        <v>14.575411913814957</v>
      </c>
      <c r="F132" s="27">
        <f>SUM(F134:F142)</f>
        <v>6066</v>
      </c>
    </row>
    <row r="133" spans="1:6" s="4" customFormat="1" ht="14.1" customHeight="1" x14ac:dyDescent="0.2">
      <c r="B133" s="1"/>
      <c r="C133" s="25"/>
      <c r="D133" s="25"/>
      <c r="E133" s="33"/>
      <c r="F133" s="27"/>
    </row>
    <row r="134" spans="1:6" s="4" customFormat="1" ht="14.1" customHeight="1" x14ac:dyDescent="0.2">
      <c r="B134" s="23" t="s">
        <v>87</v>
      </c>
      <c r="C134" s="25">
        <f t="shared" ref="C134:C142" si="14">SUM(D134,F134)</f>
        <v>1204</v>
      </c>
      <c r="D134" s="26">
        <v>199</v>
      </c>
      <c r="E134" s="33">
        <f t="shared" si="12"/>
        <v>16.528239202657808</v>
      </c>
      <c r="F134" s="30">
        <v>1005</v>
      </c>
    </row>
    <row r="135" spans="1:6" s="4" customFormat="1" ht="14.1" customHeight="1" x14ac:dyDescent="0.2">
      <c r="B135" s="23" t="s">
        <v>88</v>
      </c>
      <c r="C135" s="25">
        <f t="shared" si="14"/>
        <v>717</v>
      </c>
      <c r="D135" s="26">
        <v>82</v>
      </c>
      <c r="E135" s="33">
        <f t="shared" si="12"/>
        <v>11.436541143654114</v>
      </c>
      <c r="F135" s="30">
        <v>635</v>
      </c>
    </row>
    <row r="136" spans="1:6" s="4" customFormat="1" ht="14.1" customHeight="1" x14ac:dyDescent="0.2">
      <c r="B136" s="23" t="s">
        <v>89</v>
      </c>
      <c r="C136" s="25">
        <f t="shared" si="14"/>
        <v>1572</v>
      </c>
      <c r="D136" s="26">
        <v>210</v>
      </c>
      <c r="E136" s="33">
        <f t="shared" si="12"/>
        <v>13.358778625954198</v>
      </c>
      <c r="F136" s="30">
        <v>1362</v>
      </c>
    </row>
    <row r="137" spans="1:6" s="4" customFormat="1" ht="14.1" customHeight="1" x14ac:dyDescent="0.2">
      <c r="B137" s="23" t="s">
        <v>90</v>
      </c>
      <c r="C137" s="25">
        <f t="shared" si="14"/>
        <v>822</v>
      </c>
      <c r="D137" s="26">
        <v>98</v>
      </c>
      <c r="E137" s="33">
        <f t="shared" si="12"/>
        <v>11.922141119221411</v>
      </c>
      <c r="F137" s="30">
        <v>724</v>
      </c>
    </row>
    <row r="138" spans="1:6" s="4" customFormat="1" ht="14.1" customHeight="1" x14ac:dyDescent="0.2">
      <c r="B138" s="23" t="s">
        <v>91</v>
      </c>
      <c r="C138" s="25">
        <f t="shared" si="14"/>
        <v>569</v>
      </c>
      <c r="D138" s="26">
        <v>55</v>
      </c>
      <c r="E138" s="33">
        <f t="shared" si="12"/>
        <v>9.6660808435852363</v>
      </c>
      <c r="F138" s="30">
        <v>514</v>
      </c>
    </row>
    <row r="139" spans="1:6" s="4" customFormat="1" ht="14.1" customHeight="1" x14ac:dyDescent="0.2">
      <c r="B139" s="23" t="s">
        <v>92</v>
      </c>
      <c r="C139" s="25">
        <f t="shared" si="14"/>
        <v>784</v>
      </c>
      <c r="D139" s="26">
        <v>80</v>
      </c>
      <c r="E139" s="33">
        <f t="shared" si="12"/>
        <v>10.204081632653061</v>
      </c>
      <c r="F139" s="30">
        <v>704</v>
      </c>
    </row>
    <row r="140" spans="1:6" s="4" customFormat="1" ht="14.1" customHeight="1" x14ac:dyDescent="0.2">
      <c r="B140" s="23" t="s">
        <v>93</v>
      </c>
      <c r="C140" s="25">
        <f t="shared" si="14"/>
        <v>451</v>
      </c>
      <c r="D140" s="26">
        <v>120</v>
      </c>
      <c r="E140" s="33">
        <f t="shared" si="12"/>
        <v>26.607538802660752</v>
      </c>
      <c r="F140" s="30">
        <v>331</v>
      </c>
    </row>
    <row r="141" spans="1:6" s="4" customFormat="1" ht="14.1" customHeight="1" x14ac:dyDescent="0.2">
      <c r="A141" s="8"/>
      <c r="B141" s="23" t="s">
        <v>94</v>
      </c>
      <c r="C141" s="25">
        <f t="shared" si="14"/>
        <v>635</v>
      </c>
      <c r="D141" s="26">
        <v>123</v>
      </c>
      <c r="E141" s="33">
        <f t="shared" si="12"/>
        <v>19.370078740157481</v>
      </c>
      <c r="F141" s="30">
        <v>512</v>
      </c>
    </row>
    <row r="142" spans="1:6" s="4" customFormat="1" ht="14.1" customHeight="1" x14ac:dyDescent="0.2">
      <c r="A142" s="8"/>
      <c r="B142" s="23" t="s">
        <v>95</v>
      </c>
      <c r="C142" s="25">
        <f t="shared" si="14"/>
        <v>347</v>
      </c>
      <c r="D142" s="26">
        <v>68</v>
      </c>
      <c r="E142" s="33">
        <f t="shared" si="12"/>
        <v>19.596541786743515</v>
      </c>
      <c r="F142" s="32">
        <v>279</v>
      </c>
    </row>
    <row r="143" spans="1:6" x14ac:dyDescent="0.2">
      <c r="A143" s="2"/>
      <c r="B143" s="15" t="s">
        <v>5</v>
      </c>
      <c r="C143" s="16"/>
      <c r="D143" s="16"/>
      <c r="E143" s="16"/>
      <c r="F143" s="17"/>
    </row>
    <row r="144" spans="1:6" x14ac:dyDescent="0.2">
      <c r="B144" s="18"/>
      <c r="C144" s="19"/>
      <c r="D144" s="19"/>
      <c r="E144" s="19"/>
      <c r="F144" s="19"/>
    </row>
    <row r="145" spans="1:6" x14ac:dyDescent="0.2">
      <c r="A145" s="14" t="s">
        <v>96</v>
      </c>
      <c r="B145" s="18"/>
      <c r="C145" s="19"/>
      <c r="D145" s="19"/>
      <c r="E145" s="19"/>
      <c r="F145" s="19"/>
    </row>
    <row r="146" spans="1:6" s="3" customFormat="1" x14ac:dyDescent="0.2">
      <c r="A146" s="1" t="s">
        <v>101</v>
      </c>
      <c r="B146" s="1"/>
      <c r="C146" s="1"/>
      <c r="D146" s="1"/>
      <c r="E146" s="21"/>
      <c r="F146" s="1"/>
    </row>
    <row r="147" spans="1:6" s="3" customFormat="1" x14ac:dyDescent="0.2">
      <c r="A147" s="1" t="s">
        <v>102</v>
      </c>
      <c r="B147" s="1"/>
      <c r="C147" s="1"/>
      <c r="D147" s="1"/>
      <c r="E147"/>
      <c r="F147" s="1"/>
    </row>
    <row r="148" spans="1:6" x14ac:dyDescent="0.2">
      <c r="A148" s="1" t="s">
        <v>99</v>
      </c>
    </row>
  </sheetData>
  <mergeCells count="25">
    <mergeCell ref="A1:F1"/>
    <mergeCell ref="A2:F2"/>
    <mergeCell ref="A4:B7"/>
    <mergeCell ref="C4:F4"/>
    <mergeCell ref="C5:C7"/>
    <mergeCell ref="D5:F5"/>
    <mergeCell ref="D6:E6"/>
    <mergeCell ref="F6:F7"/>
    <mergeCell ref="A9:B9"/>
    <mergeCell ref="A52:F52"/>
    <mergeCell ref="A53:F53"/>
    <mergeCell ref="A55:B58"/>
    <mergeCell ref="C55:F55"/>
    <mergeCell ref="C56:C58"/>
    <mergeCell ref="D56:F56"/>
    <mergeCell ref="D57:E57"/>
    <mergeCell ref="F57:F58"/>
    <mergeCell ref="A102:F102"/>
    <mergeCell ref="A103:F103"/>
    <mergeCell ref="A105:B108"/>
    <mergeCell ref="C105:F105"/>
    <mergeCell ref="C106:C108"/>
    <mergeCell ref="D106:F106"/>
    <mergeCell ref="D107:E107"/>
    <mergeCell ref="F107:F108"/>
  </mergeCells>
  <printOptions horizontalCentered="1"/>
  <pageMargins left="0.74803149606299213" right="0.74803149606299213" top="0.98425196850393704" bottom="0.98425196850393704" header="0" footer="0"/>
  <pageSetup scale="94" orientation="portrait" r:id="rId1"/>
  <rowBreaks count="2" manualBreakCount="2">
    <brk id="51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5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JOSE L. RODRIGUEZ</cp:lastModifiedBy>
  <cp:lastPrinted>2020-10-19T18:07:21Z</cp:lastPrinted>
  <dcterms:created xsi:type="dcterms:W3CDTF">2006-07-03T17:17:48Z</dcterms:created>
  <dcterms:modified xsi:type="dcterms:W3CDTF">2021-01-19T21:40:56Z</dcterms:modified>
</cp:coreProperties>
</file>